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23130" windowHeight="11565"/>
  </bookViews>
  <sheets>
    <sheet name="ф.2.3. работы услуги" sheetId="23" r:id="rId1"/>
  </sheets>
  <definedNames>
    <definedName name="водоотведение">#REF!</definedName>
    <definedName name="газоснаб.">#REF!</definedName>
    <definedName name="газоснаб.для">#REF!</definedName>
    <definedName name="горяч.водоснаб.">#REF!</definedName>
    <definedName name="компонент">#REF!</definedName>
    <definedName name="_xlnm.Print_Area" localSheetId="0">'ф.2.3. работы услуги'!$A$1:$E$41</definedName>
    <definedName name="отопление">#REF!</definedName>
    <definedName name="перечень">#REF!</definedName>
    <definedName name="тепловая.для">#REF!</definedName>
    <definedName name="хол.вода_для">#REF!</definedName>
    <definedName name="холод.водоснаб.">#REF!</definedName>
    <definedName name="электроснаб.">#REF!</definedName>
  </definedNames>
  <calcPr calcId="124519"/>
</workbook>
</file>

<file path=xl/calcChain.xml><?xml version="1.0" encoding="utf-8"?>
<calcChain xmlns="http://schemas.openxmlformats.org/spreadsheetml/2006/main">
  <c r="B36" i="23"/>
  <c r="F36"/>
  <c r="D36"/>
  <c r="B7"/>
  <c r="B12" s="1"/>
  <c r="D12"/>
  <c r="D10"/>
  <c r="D9"/>
  <c r="B10" l="1"/>
  <c r="B8"/>
  <c r="B9"/>
  <c r="D29"/>
  <c r="B29"/>
  <c r="D21"/>
  <c r="B21"/>
  <c r="D18"/>
  <c r="B18"/>
  <c r="D15"/>
  <c r="B15"/>
  <c r="D8"/>
  <c r="D41" l="1"/>
  <c r="B41" l="1"/>
</calcChain>
</file>

<file path=xl/sharedStrings.xml><?xml version="1.0" encoding="utf-8"?>
<sst xmlns="http://schemas.openxmlformats.org/spreadsheetml/2006/main" count="72" uniqueCount="50">
  <si>
    <t>Наименование показателя</t>
  </si>
  <si>
    <t>Ед.изм.</t>
  </si>
  <si>
    <t>Информация</t>
  </si>
  <si>
    <t>Дата заполнения/внесения изменений</t>
  </si>
  <si>
    <t>Наименование работ (услуг)</t>
  </si>
  <si>
    <t>Годовая плановая стоимость работ (услуг)</t>
  </si>
  <si>
    <t>руб.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</si>
  <si>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</si>
  <si>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Указывается плановая общая годовая стоимость выполнения работы (услуги).</t>
  </si>
  <si>
    <t>Указывается наименование работ (услуг).</t>
  </si>
  <si>
    <t>Факт предоставления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</si>
  <si>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</si>
  <si>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твердых бытовых отходов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</si>
  <si>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</si>
  <si>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</si>
  <si>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по содержанию и ремонту лифта (лифтов) в многоквартирном доме</t>
  </si>
  <si>
    <t>Работы по содержанию и ремонту мусоропроводов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</si>
  <si>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</si>
  <si>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</si>
  <si>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</si>
  <si>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</si>
  <si>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</si>
  <si>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</si>
  <si>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</si>
  <si>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Год предоставления работы (услуги)</t>
  </si>
  <si>
    <t>Работы (услуги) по управлению многоквартирным домом</t>
  </si>
  <si>
    <t>начиная с 2015</t>
  </si>
  <si>
    <t xml:space="preserve">административно хозяйственные расходы для обеспечения бесперебойной работы аппарата управления (обслуживание оргтехники, </t>
  </si>
  <si>
    <t>2015г</t>
  </si>
  <si>
    <t>расходы на обслуживание сотрудников (охрана труда, содержание помещений, канцелярия, информационные расходы)</t>
  </si>
  <si>
    <t>расходы по организации работ (охрана)</t>
  </si>
  <si>
    <t>диспетчерское сопровождение</t>
  </si>
  <si>
    <t>прочие расходы ( услуги банка, реклама, услуги связи)</t>
  </si>
  <si>
    <t>сухая и влажная уборка лестничных площадок и маршей, пандусов, окон, перил лестниц</t>
  </si>
  <si>
    <t>вывоз КГМ</t>
  </si>
  <si>
    <t>вывоз ТБО</t>
  </si>
  <si>
    <t>экспертиза контруктивных элементах</t>
  </si>
  <si>
    <t>ремонт конструктивных элементов</t>
  </si>
  <si>
    <t>техобслуживание систем водоснабжения и водоотведения (оплата труда, материалы, оборудование)</t>
  </si>
  <si>
    <t>техобслуживание систем ВДС отопления и гвс (оплата труда, материалы, оборудование)</t>
  </si>
  <si>
    <t>техослуживание ВДС электроснабжения (оплата труда, материалы)</t>
  </si>
  <si>
    <t>экспертиза и  освидетельствование лифтов</t>
  </si>
  <si>
    <t>техослуживание лифтов</t>
  </si>
  <si>
    <t>ремонт лифтового хозяйства</t>
  </si>
  <si>
    <t>удовлетворение заявок жильцов</t>
  </si>
  <si>
    <t>уборка придомовой территории</t>
  </si>
  <si>
    <t>летний полив</t>
  </si>
  <si>
    <t>Итого:</t>
  </si>
  <si>
    <t>содержание детской площадки</t>
  </si>
  <si>
    <t>Бутина, 107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</si>
</sst>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  <scheme val="major"/>
    </font>
    <font>
      <sz val="11"/>
      <color theme="0" tint="-0.499984740745262"/>
      <name val="Calibri"/>
      <family val="2"/>
      <charset val="204"/>
      <scheme val="minor"/>
    </font>
    <font>
      <sz val="10"/>
      <color theme="0" tint="-0.49998474074526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2">
    <xf numFmtId="0" fontId="0" fillId="0" borderId="0" xfId="0"/>
    <xf numFmtId="0" fontId="1" fillId="2" borderId="1" xfId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2" borderId="3" xfId="1" applyBorder="1" applyAlignment="1">
      <alignment horizontal="center" vertical="center"/>
    </xf>
    <xf numFmtId="0" fontId="1" fillId="2" borderId="3" xfId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2" fillId="0" borderId="0" xfId="0" applyFont="1"/>
    <xf numFmtId="0" fontId="1" fillId="2" borderId="4" xfId="1" applyBorder="1" applyAlignment="1">
      <alignment horizontal="center" vertical="center"/>
    </xf>
    <xf numFmtId="0" fontId="1" fillId="2" borderId="5" xfId="1" applyBorder="1" applyAlignment="1">
      <alignment horizontal="center" vertical="center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>
      <selection activeCell="G5" sqref="F5:G5"/>
    </sheetView>
  </sheetViews>
  <sheetFormatPr defaultRowHeight="15"/>
  <cols>
    <col min="1" max="1" width="75" customWidth="1"/>
    <col min="2" max="2" width="21.140625" customWidth="1"/>
    <col min="3" max="3" width="20.85546875" customWidth="1"/>
    <col min="4" max="4" width="19.7109375" customWidth="1"/>
  </cols>
  <sheetData>
    <row r="1" spans="1:5" ht="93" customHeight="1">
      <c r="A1" s="6" t="s">
        <v>7</v>
      </c>
      <c r="B1" s="6" t="s">
        <v>49</v>
      </c>
      <c r="C1" s="6"/>
    </row>
    <row r="2" spans="1:5" ht="33.950000000000003" customHeight="1">
      <c r="A2" s="1" t="s">
        <v>0</v>
      </c>
      <c r="B2" s="1"/>
      <c r="C2" s="20" t="s">
        <v>2</v>
      </c>
      <c r="D2" s="21"/>
      <c r="E2" s="1" t="s">
        <v>1</v>
      </c>
    </row>
    <row r="3" spans="1:5" ht="33.950000000000003" customHeight="1">
      <c r="A3" s="3" t="s">
        <v>3</v>
      </c>
      <c r="B3" s="3"/>
      <c r="C3" s="3"/>
      <c r="D3" s="3"/>
      <c r="E3" s="4"/>
    </row>
    <row r="4" spans="1:5" ht="107.25" customHeight="1">
      <c r="A4" s="7" t="s">
        <v>4</v>
      </c>
      <c r="B4" s="8" t="s">
        <v>10</v>
      </c>
      <c r="C4" s="8" t="s">
        <v>24</v>
      </c>
      <c r="D4" s="8" t="s">
        <v>5</v>
      </c>
      <c r="E4" s="7" t="s">
        <v>6</v>
      </c>
    </row>
    <row r="5" spans="1:5" ht="63.75">
      <c r="A5" s="9" t="s">
        <v>9</v>
      </c>
      <c r="B5" s="9"/>
      <c r="C5" s="9" t="s">
        <v>26</v>
      </c>
      <c r="D5" s="10" t="s">
        <v>8</v>
      </c>
      <c r="E5" s="11"/>
    </row>
    <row r="6" spans="1:5">
      <c r="A6" s="3"/>
      <c r="B6" s="3"/>
      <c r="C6" s="3"/>
      <c r="D6" s="3"/>
      <c r="E6" s="4"/>
    </row>
    <row r="7" spans="1:5" ht="33.950000000000003" customHeight="1">
      <c r="A7" s="5" t="s">
        <v>25</v>
      </c>
      <c r="B7" s="5">
        <f>770600+62600</f>
        <v>833200</v>
      </c>
      <c r="C7" s="13"/>
      <c r="D7" s="5">
        <v>391599</v>
      </c>
      <c r="E7" s="12"/>
    </row>
    <row r="8" spans="1:5" ht="33.950000000000003" customHeight="1">
      <c r="A8" s="14" t="s">
        <v>27</v>
      </c>
      <c r="B8" s="15">
        <f>B7*0.86-23440</f>
        <v>693112</v>
      </c>
      <c r="C8" s="12" t="s">
        <v>28</v>
      </c>
      <c r="D8" s="14">
        <f>D7-D9-D10-D12-D11</f>
        <v>355180.29300000001</v>
      </c>
      <c r="E8" s="12"/>
    </row>
    <row r="9" spans="1:5" ht="33.950000000000003" customHeight="1">
      <c r="A9" s="14" t="s">
        <v>29</v>
      </c>
      <c r="B9" s="15">
        <f>B7*0.05</f>
        <v>41660</v>
      </c>
      <c r="C9" s="12" t="s">
        <v>28</v>
      </c>
      <c r="D9" s="14">
        <f>D7*0.05</f>
        <v>19579.95</v>
      </c>
      <c r="E9" s="12"/>
    </row>
    <row r="10" spans="1:5" ht="33.950000000000003" customHeight="1">
      <c r="A10" s="14" t="s">
        <v>30</v>
      </c>
      <c r="B10" s="15">
        <f>B7*0.013</f>
        <v>10831.6</v>
      </c>
      <c r="C10" s="12" t="s">
        <v>28</v>
      </c>
      <c r="D10" s="14">
        <f>D7*0.013</f>
        <v>5090.7869999999994</v>
      </c>
      <c r="E10" s="12"/>
    </row>
    <row r="11" spans="1:5" ht="33.950000000000003" customHeight="1">
      <c r="A11" s="14" t="s">
        <v>31</v>
      </c>
      <c r="B11" s="15">
        <v>62600</v>
      </c>
      <c r="C11" s="12" t="s">
        <v>28</v>
      </c>
      <c r="D11" s="14">
        <v>0</v>
      </c>
      <c r="E11" s="12"/>
    </row>
    <row r="12" spans="1:5" ht="33.950000000000003" customHeight="1">
      <c r="A12" s="14" t="s">
        <v>32</v>
      </c>
      <c r="B12" s="15">
        <f>B7*0.03</f>
        <v>24996</v>
      </c>
      <c r="C12" s="12" t="s">
        <v>28</v>
      </c>
      <c r="D12" s="14">
        <f>D7*0.03</f>
        <v>11747.97</v>
      </c>
      <c r="E12" s="12"/>
    </row>
    <row r="13" spans="1:5" ht="33.950000000000003" customHeight="1">
      <c r="A13" s="5" t="s">
        <v>11</v>
      </c>
      <c r="B13" s="5">
        <v>123800</v>
      </c>
      <c r="C13" s="13"/>
      <c r="D13" s="5">
        <v>132950</v>
      </c>
      <c r="E13" s="12"/>
    </row>
    <row r="14" spans="1:5" s="18" customFormat="1" ht="33.950000000000003" customHeight="1">
      <c r="A14" s="16" t="s">
        <v>33</v>
      </c>
      <c r="B14" s="16">
        <v>123800</v>
      </c>
      <c r="C14" s="17" t="s">
        <v>28</v>
      </c>
      <c r="D14" s="16">
        <v>132950</v>
      </c>
      <c r="E14" s="17"/>
    </row>
    <row r="15" spans="1:5" ht="33.950000000000003" customHeight="1">
      <c r="A15" s="5" t="s">
        <v>12</v>
      </c>
      <c r="B15" s="5">
        <f>B16+B17</f>
        <v>150700</v>
      </c>
      <c r="C15" s="13"/>
      <c r="D15" s="5">
        <f>D16+D17</f>
        <v>205335</v>
      </c>
      <c r="E15" s="12"/>
    </row>
    <row r="16" spans="1:5" ht="33.950000000000003" customHeight="1">
      <c r="A16" s="14" t="s">
        <v>34</v>
      </c>
      <c r="B16" s="14">
        <v>32500</v>
      </c>
      <c r="C16" s="12" t="s">
        <v>28</v>
      </c>
      <c r="D16" s="14">
        <v>41698</v>
      </c>
      <c r="E16" s="12"/>
    </row>
    <row r="17" spans="1:5" ht="33.950000000000003" customHeight="1">
      <c r="A17" s="14" t="s">
        <v>35</v>
      </c>
      <c r="B17" s="14">
        <v>118200</v>
      </c>
      <c r="C17" s="12" t="s">
        <v>28</v>
      </c>
      <c r="D17" s="14">
        <v>163637</v>
      </c>
      <c r="E17" s="12"/>
    </row>
    <row r="18" spans="1:5" ht="33.950000000000003" customHeight="1">
      <c r="A18" s="5" t="s">
        <v>13</v>
      </c>
      <c r="B18" s="5">
        <f>B19+B20</f>
        <v>449700</v>
      </c>
      <c r="C18" s="13"/>
      <c r="D18" s="5">
        <f>D19+D20</f>
        <v>296721</v>
      </c>
      <c r="E18" s="12"/>
    </row>
    <row r="19" spans="1:5" s="18" customFormat="1" ht="33.950000000000003" customHeight="1">
      <c r="A19" s="16" t="s">
        <v>36</v>
      </c>
      <c r="B19" s="16">
        <v>0</v>
      </c>
      <c r="C19" s="17" t="s">
        <v>28</v>
      </c>
      <c r="D19" s="16">
        <v>0</v>
      </c>
      <c r="E19" s="17"/>
    </row>
    <row r="20" spans="1:5" s="18" customFormat="1" ht="60.75" customHeight="1">
      <c r="A20" s="16" t="s">
        <v>37</v>
      </c>
      <c r="B20" s="16">
        <v>449700</v>
      </c>
      <c r="C20" s="17" t="s">
        <v>28</v>
      </c>
      <c r="D20" s="16">
        <v>296721</v>
      </c>
      <c r="E20" s="17"/>
    </row>
    <row r="21" spans="1:5" ht="51.75" customHeight="1">
      <c r="A21" s="5" t="s">
        <v>14</v>
      </c>
      <c r="B21" s="5">
        <f>B22+B23+B24</f>
        <v>216300</v>
      </c>
      <c r="C21" s="12"/>
      <c r="D21" s="5">
        <f>D22+D23+D24</f>
        <v>512462</v>
      </c>
      <c r="E21" s="12"/>
    </row>
    <row r="22" spans="1:5" s="18" customFormat="1" ht="33.950000000000003" customHeight="1">
      <c r="A22" s="16" t="s">
        <v>38</v>
      </c>
      <c r="B22" s="16">
        <v>0</v>
      </c>
      <c r="C22" s="17" t="s">
        <v>28</v>
      </c>
      <c r="D22" s="16">
        <v>201842</v>
      </c>
      <c r="E22" s="17"/>
    </row>
    <row r="23" spans="1:5" s="18" customFormat="1" ht="33.950000000000003" customHeight="1">
      <c r="A23" s="16" t="s">
        <v>39</v>
      </c>
      <c r="B23" s="16">
        <v>160100</v>
      </c>
      <c r="C23" s="17" t="s">
        <v>28</v>
      </c>
      <c r="D23" s="16">
        <v>235080</v>
      </c>
      <c r="E23" s="17"/>
    </row>
    <row r="24" spans="1:5" s="18" customFormat="1" ht="33.950000000000003" customHeight="1">
      <c r="A24" s="16" t="s">
        <v>40</v>
      </c>
      <c r="B24" s="16">
        <v>56200</v>
      </c>
      <c r="C24" s="17" t="s">
        <v>28</v>
      </c>
      <c r="D24" s="16">
        <v>75540</v>
      </c>
      <c r="E24" s="17"/>
    </row>
    <row r="25" spans="1:5" s="19" customFormat="1" ht="33.950000000000003" customHeight="1">
      <c r="A25" s="5" t="s">
        <v>16</v>
      </c>
      <c r="B25" s="5">
        <v>0</v>
      </c>
      <c r="C25" s="13"/>
      <c r="D25" s="5">
        <v>0</v>
      </c>
      <c r="E25" s="13"/>
    </row>
    <row r="26" spans="1:5" s="19" customFormat="1" ht="33.950000000000003" customHeight="1">
      <c r="A26" s="5" t="s">
        <v>15</v>
      </c>
      <c r="B26" s="5">
        <v>396800</v>
      </c>
      <c r="C26" s="13"/>
      <c r="D26" s="5">
        <v>577730</v>
      </c>
      <c r="E26" s="13"/>
    </row>
    <row r="27" spans="1:5" s="18" customFormat="1" ht="33.950000000000003" customHeight="1">
      <c r="A27" s="16" t="s">
        <v>41</v>
      </c>
      <c r="B27" s="16">
        <v>0</v>
      </c>
      <c r="C27" s="17" t="s">
        <v>28</v>
      </c>
      <c r="D27" s="16">
        <v>0</v>
      </c>
      <c r="E27" s="17"/>
    </row>
    <row r="28" spans="1:5" s="18" customFormat="1" ht="33.950000000000003" customHeight="1">
      <c r="A28" s="16" t="s">
        <v>42</v>
      </c>
      <c r="B28" s="16">
        <v>345600</v>
      </c>
      <c r="C28" s="17" t="s">
        <v>28</v>
      </c>
      <c r="D28" s="16">
        <v>345600</v>
      </c>
      <c r="E28" s="17"/>
    </row>
    <row r="29" spans="1:5" s="18" customFormat="1" ht="33.950000000000003" customHeight="1">
      <c r="A29" s="16" t="s">
        <v>43</v>
      </c>
      <c r="B29" s="16">
        <f>B26-B27-B28</f>
        <v>51200</v>
      </c>
      <c r="C29" s="17" t="s">
        <v>28</v>
      </c>
      <c r="D29" s="16">
        <f>D26-D27-D28</f>
        <v>232130</v>
      </c>
      <c r="E29" s="17"/>
    </row>
    <row r="30" spans="1:5" ht="33.950000000000003" customHeight="1">
      <c r="A30" s="5" t="s">
        <v>17</v>
      </c>
      <c r="B30" s="14">
        <v>0</v>
      </c>
      <c r="C30" s="12"/>
      <c r="D30" s="14">
        <v>0</v>
      </c>
      <c r="E30" s="12"/>
    </row>
    <row r="31" spans="1:5" s="19" customFormat="1" ht="33.950000000000003" customHeight="1">
      <c r="A31" s="5" t="s">
        <v>18</v>
      </c>
      <c r="B31" s="5">
        <v>0</v>
      </c>
      <c r="C31" s="13" t="s">
        <v>28</v>
      </c>
      <c r="D31" s="5">
        <v>9065</v>
      </c>
      <c r="E31" s="13"/>
    </row>
    <row r="32" spans="1:5" ht="33.950000000000003" customHeight="1">
      <c r="A32" s="5" t="s">
        <v>19</v>
      </c>
      <c r="B32" s="14">
        <v>0</v>
      </c>
      <c r="C32" s="13" t="s">
        <v>28</v>
      </c>
      <c r="D32" s="14">
        <v>0</v>
      </c>
      <c r="E32" s="12"/>
    </row>
    <row r="33" spans="1:6" ht="33.950000000000003" customHeight="1">
      <c r="A33" s="5" t="s">
        <v>20</v>
      </c>
      <c r="B33" s="5">
        <v>39500</v>
      </c>
      <c r="C33" s="13"/>
      <c r="D33" s="5">
        <v>0</v>
      </c>
      <c r="E33" s="12"/>
    </row>
    <row r="34" spans="1:6" s="18" customFormat="1" ht="33.950000000000003" customHeight="1">
      <c r="A34" s="16" t="s">
        <v>44</v>
      </c>
      <c r="B34" s="16">
        <v>39500</v>
      </c>
      <c r="C34" s="17" t="s">
        <v>28</v>
      </c>
      <c r="D34" s="16">
        <v>0</v>
      </c>
      <c r="E34" s="17"/>
    </row>
    <row r="35" spans="1:6" ht="33.950000000000003" customHeight="1">
      <c r="A35" s="5" t="s">
        <v>21</v>
      </c>
      <c r="B35" s="5">
        <v>3800</v>
      </c>
      <c r="C35" s="13" t="s">
        <v>28</v>
      </c>
      <c r="D35" s="5">
        <v>3626</v>
      </c>
      <c r="E35" s="12"/>
    </row>
    <row r="36" spans="1:6" ht="60" customHeight="1">
      <c r="A36" s="5" t="s">
        <v>22</v>
      </c>
      <c r="B36" s="5">
        <f>B37+B38+B39</f>
        <v>314600</v>
      </c>
      <c r="C36" s="13"/>
      <c r="D36" s="5">
        <f>D37+D38+D39</f>
        <v>250793</v>
      </c>
      <c r="E36" s="12"/>
      <c r="F36" s="5">
        <f>F37+F38+F39</f>
        <v>0</v>
      </c>
    </row>
    <row r="37" spans="1:6" ht="27.75" customHeight="1">
      <c r="A37" s="16" t="s">
        <v>45</v>
      </c>
      <c r="B37" s="14">
        <v>300700</v>
      </c>
      <c r="C37" s="12" t="s">
        <v>28</v>
      </c>
      <c r="D37" s="14">
        <v>226620</v>
      </c>
      <c r="E37" s="12"/>
    </row>
    <row r="38" spans="1:6" s="18" customFormat="1" ht="27.75" customHeight="1">
      <c r="A38" s="16" t="s">
        <v>46</v>
      </c>
      <c r="B38" s="16">
        <v>7200</v>
      </c>
      <c r="C38" s="17" t="s">
        <v>28</v>
      </c>
      <c r="D38" s="16">
        <v>0</v>
      </c>
      <c r="E38" s="17"/>
    </row>
    <row r="39" spans="1:6" s="18" customFormat="1" ht="27.75" customHeight="1">
      <c r="A39" s="16" t="s">
        <v>48</v>
      </c>
      <c r="B39" s="16">
        <v>6700</v>
      </c>
      <c r="C39" s="17" t="s">
        <v>28</v>
      </c>
      <c r="D39" s="16">
        <v>24173</v>
      </c>
      <c r="E39" s="17"/>
    </row>
    <row r="40" spans="1:6" ht="33.950000000000003" customHeight="1">
      <c r="A40" s="14" t="s">
        <v>23</v>
      </c>
      <c r="B40" s="14"/>
      <c r="C40" s="12"/>
      <c r="D40" s="2"/>
      <c r="E40" s="12"/>
    </row>
    <row r="41" spans="1:6" s="19" customFormat="1" ht="33.950000000000003" customHeight="1">
      <c r="A41" s="5" t="s">
        <v>47</v>
      </c>
      <c r="B41" s="5">
        <f>B7+B13+B15+B18+B21+B25+B26+B31+B33+B35+B36+B40</f>
        <v>2528400</v>
      </c>
      <c r="C41" s="5"/>
      <c r="D41" s="5">
        <f>D7+D13+D15+D18+D21+D25+D26+D31+D33+D35+D36+D40</f>
        <v>2380281</v>
      </c>
      <c r="E41" s="13"/>
    </row>
  </sheetData>
  <mergeCells count="1">
    <mergeCell ref="C2:D2"/>
  </mergeCells>
  <pageMargins left="0.7" right="0.7" top="0.75" bottom="0.75" header="0.3" footer="0.3"/>
  <pageSetup paperSize="9" scale="89" orientation="landscape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ф.2.3. работы услуги</vt:lpstr>
      <vt:lpstr>'ф.2.3. работы услуги'!Область_печати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2017-03-02T03:30:40Z</dcterms:modified>
</cp:coreProperties>
</file>